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'!$A$1:$H$47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<sst xmlns="http://schemas.openxmlformats.org/spreadsheetml/2006/main" count="51" uniqueCount="51">
  <si>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</si>
  <si>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</si>
  <si>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</si>
  <si>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</si>
  <si>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</si>
  <si>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</si>
  <si>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</si>
  <si>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</si>
  <si>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</si>
  <si>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</si>
  <si>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</si>
  <si>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</si>
  <si>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</si>
  <si>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</si>
  <si>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</si>
  <si>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</si>
  <si>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</si>
  <si>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</si>
  <si>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</si>
  <si>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</si>
  <si>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</si>
  <si>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</si>
  <si>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</si>
  <si>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</si>
  <si>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</si>
  <si>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</si>
  <si>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</si>
  <si>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</si>
  <si>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</si>
  <si>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</si>
  <si>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</si>
  <si>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</si>
  <si>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</si>
  <si>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</si>
  <si>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</si>
  <si>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</si>
  <si>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RMN IMAGISTICAS SRL</t>
  </si>
  <si>
    <t>SPITALUL CLINIC JUDETEAN TIMISOARA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</si>
  <si>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</si>
  <si>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</si>
  <si>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</si>
  <si>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</si>
  <si>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</si>
  <si>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</si>
  <si>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SC CENTRUL MEDICAL ORTOPEDICS SRL - PUNCT DE LUCRU TIMISOARA</t>
  </si>
  <si>
    <t>SC CENTRUL MEDICAL ORTOPEDICS SRL - PUNCT DE LUCRU SAG</t>
  </si>
  <si>
    <t xml:space="preserve">SC CENTRUL MEDICAL UNIREA - PUNCT DE LUCRU STR. TIMISOARA VIDRIGHIN </t>
  </si>
  <si>
    <t>SC CENTRUL MEDICAL UNIREA - PUNCT DE LUCRU TIMISOARA CALEA MARTIRILOR</t>
  </si>
  <si>
    <t>SC RTC RADIOLOGY THERAPEUTIC CENTER SRL</t>
  </si>
  <si>
    <t>TOTAL STABILIRE VALOARE CONTRACT Iunie 2024 (FORMULA)</t>
  </si>
  <si>
    <t>TOTAL STABILIRE VALOARE CONTRACT Iunie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</si>
</sst>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7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 wrapText="1"/>
    </xf>
    <xf numFmtId="4" fontId="45" fillId="0" borderId="0" xfId="0" applyNumberFormat="1" applyFont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C42" sqref="C42:F42"/>
    </sheetView>
  </sheetViews>
  <sheetFormatPr defaultColWidth="9.140625" defaultRowHeight="12.75"/>
  <cols>
    <col min="1" max="1" width="10.8515625" style="6" customWidth="1"/>
    <col min="2" max="2" width="52.57421875" style="6" customWidth="1"/>
    <col min="3" max="3" width="23.28125" style="9" customWidth="1"/>
    <col min="4" max="4" width="21.00390625" style="8" customWidth="1"/>
    <col min="5" max="5" width="21.8515625" style="7" customWidth="1"/>
    <col min="6" max="6" width="19.140625" style="8" customWidth="1"/>
    <col min="7" max="7" width="19.28125" style="7" hidden="1" customWidth="1"/>
    <col min="8" max="8" width="18.7109375" style="7" customWidth="1"/>
    <col min="9" max="16384" width="9.140625" style="6" customWidth="1"/>
  </cols>
  <sheetData>
    <row r="1" ht="24.75" customHeight="1">
      <c r="F1" s="9"/>
    </row>
    <row r="2" spans="1:7" s="29" customFormat="1" ht="24" customHeight="1">
      <c r="A2" s="28" t="s">
        <v>27</v>
      </c>
      <c r="C2" s="33"/>
      <c r="D2" s="5"/>
      <c r="E2" s="31"/>
      <c r="F2" s="30"/>
      <c r="G2" s="31"/>
    </row>
    <row r="3" spans="1:8" s="29" customFormat="1" ht="22.5" customHeight="1">
      <c r="A3" s="28" t="s">
        <v>28</v>
      </c>
      <c r="B3" s="32"/>
      <c r="C3" s="34"/>
      <c r="D3" s="30"/>
      <c r="E3" s="40"/>
      <c r="F3" s="30"/>
      <c r="G3" s="31"/>
      <c r="H3" s="31"/>
    </row>
    <row r="4" spans="1:6" ht="22.5" customHeight="1">
      <c r="A4" s="2"/>
      <c r="B4" s="2"/>
      <c r="C4" s="35"/>
      <c r="D4" s="1"/>
      <c r="E4" s="41"/>
      <c r="F4" s="1"/>
    </row>
    <row r="5" spans="3:8" ht="42.75" customHeight="1">
      <c r="C5" s="48" t="s">
        <v>24</v>
      </c>
      <c r="D5" s="49"/>
      <c r="E5" s="50" t="s">
        <v>25</v>
      </c>
      <c r="F5" s="51"/>
      <c r="G5" s="10"/>
      <c r="H5" s="10"/>
    </row>
    <row r="6" spans="1:8" ht="83.25" customHeight="1">
      <c r="A6" s="15" t="s">
        <v>0</v>
      </c>
      <c r="B6" s="16" t="s">
        <v>1</v>
      </c>
      <c r="C6" s="36" t="s">
        <v>2</v>
      </c>
      <c r="D6" s="22" t="s">
        <v>3</v>
      </c>
      <c r="E6" s="36" t="s">
        <v>6</v>
      </c>
      <c r="F6" s="23" t="s">
        <v>4</v>
      </c>
      <c r="G6" s="17" t="s">
        <v>49</v>
      </c>
      <c r="H6" s="17" t="s">
        <v>50</v>
      </c>
    </row>
    <row r="7" spans="1:8" ht="56.25" customHeight="1">
      <c r="A7" s="25">
        <v>1</v>
      </c>
      <c r="B7" s="26" t="s">
        <v>46</v>
      </c>
      <c r="C7" s="24">
        <v>1581.33</v>
      </c>
      <c r="D7" s="24">
        <f>C7*$C$42</f>
        <v>160189.81118186415</v>
      </c>
      <c r="E7" s="24">
        <v>30</v>
      </c>
      <c r="F7" s="24">
        <f>E7*$F$42</f>
        <v>10646.536052631582</v>
      </c>
      <c r="G7" s="24">
        <f>D7+F7</f>
        <v>170836.34723449574</v>
      </c>
      <c r="H7" s="24">
        <f>ROUND(G7,2)</f>
        <v>170836.35</v>
      </c>
    </row>
    <row r="8" spans="1:8" s="47" customFormat="1" ht="57.75" customHeight="1">
      <c r="A8" s="25">
        <v>1</v>
      </c>
      <c r="B8" s="26" t="s">
        <v>47</v>
      </c>
      <c r="C8" s="24">
        <v>620.34</v>
      </c>
      <c r="D8" s="24">
        <f aca="true" t="shared" si="0" ref="D8:D38">C8*$C$42</f>
        <v>62840.86652916065</v>
      </c>
      <c r="E8" s="24">
        <v>0</v>
      </c>
      <c r="F8" s="24">
        <f aca="true" t="shared" si="1" ref="F8:F38">E8*$F$42</f>
        <v>0</v>
      </c>
      <c r="G8" s="24">
        <f>D8+F8</f>
        <v>62840.86652916065</v>
      </c>
      <c r="H8" s="24">
        <f aca="true" t="shared" si="2" ref="H8:H37">ROUND(G8,2)</f>
        <v>62840.87</v>
      </c>
    </row>
    <row r="9" spans="1:8" ht="63.75" customHeight="1">
      <c r="A9" s="25">
        <v>1</v>
      </c>
      <c r="B9" s="26" t="s">
        <v>38</v>
      </c>
      <c r="C9" s="24">
        <v>242</v>
      </c>
      <c r="D9" s="24">
        <f t="shared" si="0"/>
        <v>24514.765612497788</v>
      </c>
      <c r="E9" s="24">
        <v>0</v>
      </c>
      <c r="F9" s="24">
        <f t="shared" si="1"/>
        <v>0</v>
      </c>
      <c r="G9" s="24">
        <f aca="true" t="shared" si="3" ref="G9:G38">D9+F9</f>
        <v>24514.765612497788</v>
      </c>
      <c r="H9" s="24">
        <f t="shared" si="2"/>
        <v>24514.77</v>
      </c>
    </row>
    <row r="10" spans="1:8" ht="50.25" customHeight="1">
      <c r="A10" s="25">
        <v>1</v>
      </c>
      <c r="B10" s="26" t="s">
        <v>39</v>
      </c>
      <c r="C10" s="24">
        <v>202</v>
      </c>
      <c r="D10" s="24">
        <f t="shared" si="0"/>
        <v>20462.738238531212</v>
      </c>
      <c r="E10" s="24">
        <v>0</v>
      </c>
      <c r="F10" s="24">
        <f t="shared" si="1"/>
        <v>0</v>
      </c>
      <c r="G10" s="24">
        <f t="shared" si="3"/>
        <v>20462.738238531212</v>
      </c>
      <c r="H10" s="24">
        <f t="shared" si="2"/>
        <v>20462.74</v>
      </c>
    </row>
    <row r="11" spans="1:8" ht="40.5" customHeight="1">
      <c r="A11" s="25">
        <v>2</v>
      </c>
      <c r="B11" s="26" t="s">
        <v>11</v>
      </c>
      <c r="C11" s="24">
        <v>398.33</v>
      </c>
      <c r="D11" s="24">
        <f t="shared" si="0"/>
        <v>40351.10159680266</v>
      </c>
      <c r="E11" s="24">
        <v>0</v>
      </c>
      <c r="F11" s="24">
        <f t="shared" si="1"/>
        <v>0</v>
      </c>
      <c r="G11" s="24">
        <f t="shared" si="3"/>
        <v>40351.10159680266</v>
      </c>
      <c r="H11" s="24">
        <f t="shared" si="2"/>
        <v>40351.1</v>
      </c>
    </row>
    <row r="12" spans="1:8" ht="42.75" customHeight="1">
      <c r="A12" s="25">
        <v>3</v>
      </c>
      <c r="B12" s="26" t="s">
        <v>29</v>
      </c>
      <c r="C12" s="24">
        <v>1209</v>
      </c>
      <c r="D12" s="24">
        <f t="shared" si="0"/>
        <v>122472.52737813977</v>
      </c>
      <c r="E12" s="24">
        <v>60</v>
      </c>
      <c r="F12" s="24">
        <f t="shared" si="1"/>
        <v>21293.072105263163</v>
      </c>
      <c r="G12" s="24">
        <f t="shared" si="3"/>
        <v>143765.59948340294</v>
      </c>
      <c r="H12" s="24">
        <f t="shared" si="2"/>
        <v>143765.6</v>
      </c>
    </row>
    <row r="13" spans="1:8" ht="54" customHeight="1">
      <c r="A13" s="25">
        <v>3</v>
      </c>
      <c r="B13" s="26" t="s">
        <v>30</v>
      </c>
      <c r="C13" s="24">
        <v>60</v>
      </c>
      <c r="D13" s="24">
        <f t="shared" si="0"/>
        <v>6078.041060949865</v>
      </c>
      <c r="E13" s="24">
        <v>0</v>
      </c>
      <c r="F13" s="24">
        <f t="shared" si="1"/>
        <v>0</v>
      </c>
      <c r="G13" s="24">
        <f t="shared" si="3"/>
        <v>6078.041060949865</v>
      </c>
      <c r="H13" s="24">
        <f t="shared" si="2"/>
        <v>6078.04</v>
      </c>
    </row>
    <row r="14" spans="1:8" ht="34.5" customHeight="1">
      <c r="A14" s="25">
        <v>4</v>
      </c>
      <c r="B14" s="26" t="s">
        <v>8</v>
      </c>
      <c r="C14" s="24">
        <v>753</v>
      </c>
      <c r="D14" s="24">
        <f t="shared" si="0"/>
        <v>76279.4153149208</v>
      </c>
      <c r="E14" s="24">
        <v>30</v>
      </c>
      <c r="F14" s="24">
        <f t="shared" si="1"/>
        <v>10646.536052631582</v>
      </c>
      <c r="G14" s="24">
        <f t="shared" si="3"/>
        <v>86925.95136755238</v>
      </c>
      <c r="H14" s="24">
        <f t="shared" si="2"/>
        <v>86925.95</v>
      </c>
    </row>
    <row r="15" spans="1:8" ht="41.25" customHeight="1">
      <c r="A15" s="25">
        <v>5</v>
      </c>
      <c r="B15" s="26" t="s">
        <v>31</v>
      </c>
      <c r="C15" s="24">
        <v>268</v>
      </c>
      <c r="D15" s="24">
        <f t="shared" si="0"/>
        <v>27148.583405576064</v>
      </c>
      <c r="E15" s="24">
        <v>30</v>
      </c>
      <c r="F15" s="24">
        <f t="shared" si="1"/>
        <v>10646.536052631582</v>
      </c>
      <c r="G15" s="24">
        <f t="shared" si="3"/>
        <v>37795.11945820764</v>
      </c>
      <c r="H15" s="24">
        <f t="shared" si="2"/>
        <v>37795.12</v>
      </c>
    </row>
    <row r="16" spans="1:8" ht="42" customHeight="1">
      <c r="A16" s="25">
        <v>6</v>
      </c>
      <c r="B16" s="26" t="s">
        <v>10</v>
      </c>
      <c r="C16" s="24">
        <v>340</v>
      </c>
      <c r="D16" s="24">
        <f t="shared" si="0"/>
        <v>34442.2326787159</v>
      </c>
      <c r="E16" s="24">
        <v>30</v>
      </c>
      <c r="F16" s="24">
        <f t="shared" si="1"/>
        <v>10646.536052631582</v>
      </c>
      <c r="G16" s="24">
        <f t="shared" si="3"/>
        <v>45088.76873134749</v>
      </c>
      <c r="H16" s="24">
        <f t="shared" si="2"/>
        <v>45088.77</v>
      </c>
    </row>
    <row r="17" spans="1:8" ht="34.5" customHeight="1">
      <c r="A17" s="25">
        <v>7</v>
      </c>
      <c r="B17" s="26" t="s">
        <v>14</v>
      </c>
      <c r="C17" s="24">
        <v>650.67</v>
      </c>
      <c r="D17" s="24">
        <f t="shared" si="0"/>
        <v>65913.3162854708</v>
      </c>
      <c r="E17" s="24">
        <v>30</v>
      </c>
      <c r="F17" s="24">
        <f t="shared" si="1"/>
        <v>10646.536052631582</v>
      </c>
      <c r="G17" s="24">
        <f t="shared" si="3"/>
        <v>76559.85233810238</v>
      </c>
      <c r="H17" s="24">
        <f t="shared" si="2"/>
        <v>76559.85</v>
      </c>
    </row>
    <row r="18" spans="1:8" ht="72" customHeight="1">
      <c r="A18" s="25">
        <v>8</v>
      </c>
      <c r="B18" s="26" t="s">
        <v>35</v>
      </c>
      <c r="C18" s="24">
        <v>1201.18</v>
      </c>
      <c r="D18" s="24">
        <f t="shared" si="0"/>
        <v>121680.35602652932</v>
      </c>
      <c r="E18" s="42">
        <v>30</v>
      </c>
      <c r="F18" s="24">
        <f t="shared" si="1"/>
        <v>10646.536052631582</v>
      </c>
      <c r="G18" s="24">
        <f t="shared" si="3"/>
        <v>132326.8920791609</v>
      </c>
      <c r="H18" s="24">
        <f t="shared" si="2"/>
        <v>132326.89</v>
      </c>
    </row>
    <row r="19" spans="1:8" ht="34.5" customHeight="1">
      <c r="A19" s="25">
        <v>9</v>
      </c>
      <c r="B19" s="26" t="s">
        <v>36</v>
      </c>
      <c r="C19" s="24">
        <v>791.67</v>
      </c>
      <c r="D19" s="24">
        <f t="shared" si="0"/>
        <v>80196.71277870299</v>
      </c>
      <c r="E19" s="42">
        <v>30</v>
      </c>
      <c r="F19" s="24">
        <f t="shared" si="1"/>
        <v>10646.536052631582</v>
      </c>
      <c r="G19" s="24">
        <f t="shared" si="3"/>
        <v>90843.24883133457</v>
      </c>
      <c r="H19" s="24">
        <f t="shared" si="2"/>
        <v>90843.25</v>
      </c>
    </row>
    <row r="20" spans="1:8" ht="34.5" customHeight="1">
      <c r="A20" s="25">
        <v>10</v>
      </c>
      <c r="B20" s="26" t="s">
        <v>40</v>
      </c>
      <c r="C20" s="24">
        <v>201.32999999999998</v>
      </c>
      <c r="D20" s="24">
        <f t="shared" si="0"/>
        <v>20394.86678001727</v>
      </c>
      <c r="E20" s="24">
        <v>0</v>
      </c>
      <c r="F20" s="24">
        <f t="shared" si="1"/>
        <v>0</v>
      </c>
      <c r="G20" s="24">
        <f t="shared" si="3"/>
        <v>20394.86678001727</v>
      </c>
      <c r="H20" s="24">
        <f t="shared" si="2"/>
        <v>20394.87</v>
      </c>
    </row>
    <row r="21" spans="1:8" ht="40.5" customHeight="1">
      <c r="A21" s="25">
        <v>11</v>
      </c>
      <c r="B21" s="26" t="s">
        <v>19</v>
      </c>
      <c r="C21" s="24">
        <v>197</v>
      </c>
      <c r="D21" s="24">
        <f t="shared" si="0"/>
        <v>19956.23481678539</v>
      </c>
      <c r="E21" s="24">
        <v>0</v>
      </c>
      <c r="F21" s="24">
        <f t="shared" si="1"/>
        <v>0</v>
      </c>
      <c r="G21" s="24">
        <f t="shared" si="3"/>
        <v>19956.23481678539</v>
      </c>
      <c r="H21" s="24">
        <f t="shared" si="2"/>
        <v>19956.23</v>
      </c>
    </row>
    <row r="22" spans="1:8" ht="34.5" customHeight="1">
      <c r="A22" s="25">
        <v>12</v>
      </c>
      <c r="B22" s="26" t="s">
        <v>12</v>
      </c>
      <c r="C22" s="24">
        <v>215.25</v>
      </c>
      <c r="D22" s="24">
        <f t="shared" si="0"/>
        <v>21804.97230615764</v>
      </c>
      <c r="E22" s="24">
        <v>30</v>
      </c>
      <c r="F22" s="24">
        <f t="shared" si="1"/>
        <v>10646.536052631582</v>
      </c>
      <c r="G22" s="24">
        <f t="shared" si="3"/>
        <v>32451.508358789222</v>
      </c>
      <c r="H22" s="24">
        <f t="shared" si="2"/>
        <v>32451.51</v>
      </c>
    </row>
    <row r="23" spans="1:8" ht="34.5" customHeight="1">
      <c r="A23" s="25">
        <v>13</v>
      </c>
      <c r="B23" s="26" t="s">
        <v>7</v>
      </c>
      <c r="C23" s="24">
        <v>612</v>
      </c>
      <c r="D23" s="24">
        <f t="shared" si="0"/>
        <v>61996.01882168862</v>
      </c>
      <c r="E23" s="24">
        <v>30</v>
      </c>
      <c r="F23" s="24">
        <f t="shared" si="1"/>
        <v>10646.536052631582</v>
      </c>
      <c r="G23" s="24">
        <f t="shared" si="3"/>
        <v>72642.55487432021</v>
      </c>
      <c r="H23" s="24">
        <f t="shared" si="2"/>
        <v>72642.55</v>
      </c>
    </row>
    <row r="24" spans="1:8" ht="34.5" customHeight="1">
      <c r="A24" s="25">
        <v>14</v>
      </c>
      <c r="B24" s="26" t="s">
        <v>9</v>
      </c>
      <c r="C24" s="24">
        <v>103.5</v>
      </c>
      <c r="D24" s="24">
        <f t="shared" si="0"/>
        <v>10484.620830138516</v>
      </c>
      <c r="E24" s="24">
        <v>30</v>
      </c>
      <c r="F24" s="24">
        <f t="shared" si="1"/>
        <v>10646.536052631582</v>
      </c>
      <c r="G24" s="24">
        <f t="shared" si="3"/>
        <v>21131.156882770098</v>
      </c>
      <c r="H24" s="24">
        <f t="shared" si="2"/>
        <v>21131.16</v>
      </c>
    </row>
    <row r="25" spans="1:8" ht="34.5" customHeight="1">
      <c r="A25" s="25">
        <v>15</v>
      </c>
      <c r="B25" s="26" t="s">
        <v>13</v>
      </c>
      <c r="C25" s="24">
        <v>424</v>
      </c>
      <c r="D25" s="24">
        <f t="shared" si="0"/>
        <v>42951.49016404571</v>
      </c>
      <c r="E25" s="24">
        <v>0</v>
      </c>
      <c r="F25" s="24">
        <f t="shared" si="1"/>
        <v>0</v>
      </c>
      <c r="G25" s="24">
        <f t="shared" si="3"/>
        <v>42951.49016404571</v>
      </c>
      <c r="H25" s="24">
        <f t="shared" si="2"/>
        <v>42951.49</v>
      </c>
    </row>
    <row r="26" spans="1:8" ht="34.5" customHeight="1">
      <c r="A26" s="25">
        <v>16</v>
      </c>
      <c r="B26" s="44" t="s">
        <v>15</v>
      </c>
      <c r="C26" s="24">
        <v>1060.5</v>
      </c>
      <c r="D26" s="24">
        <f t="shared" si="0"/>
        <v>107429.37575228886</v>
      </c>
      <c r="E26" s="24">
        <v>30</v>
      </c>
      <c r="F26" s="24">
        <f t="shared" si="1"/>
        <v>10646.536052631582</v>
      </c>
      <c r="G26" s="24">
        <f t="shared" si="3"/>
        <v>118075.91180492044</v>
      </c>
      <c r="H26" s="24">
        <f t="shared" si="2"/>
        <v>118075.91</v>
      </c>
    </row>
    <row r="27" spans="1:8" ht="43.5" customHeight="1">
      <c r="A27" s="25">
        <v>17</v>
      </c>
      <c r="B27" s="26" t="s">
        <v>37</v>
      </c>
      <c r="C27" s="24">
        <v>805.56</v>
      </c>
      <c r="D27" s="24">
        <f t="shared" si="0"/>
        <v>81603.77928431288</v>
      </c>
      <c r="E27" s="24">
        <v>0</v>
      </c>
      <c r="F27" s="24">
        <f t="shared" si="1"/>
        <v>0</v>
      </c>
      <c r="G27" s="24">
        <f t="shared" si="3"/>
        <v>81603.77928431288</v>
      </c>
      <c r="H27" s="24">
        <f t="shared" si="2"/>
        <v>81603.78</v>
      </c>
    </row>
    <row r="28" spans="1:8" ht="38.25" customHeight="1">
      <c r="A28" s="25">
        <v>18</v>
      </c>
      <c r="B28" s="26" t="s">
        <v>32</v>
      </c>
      <c r="C28" s="24">
        <v>570</v>
      </c>
      <c r="D28" s="24">
        <f t="shared" si="0"/>
        <v>57741.39007902372</v>
      </c>
      <c r="E28" s="24">
        <v>30</v>
      </c>
      <c r="F28" s="24">
        <f t="shared" si="1"/>
        <v>10646.536052631582</v>
      </c>
      <c r="G28" s="24">
        <f t="shared" si="3"/>
        <v>68387.9261316553</v>
      </c>
      <c r="H28" s="24">
        <f t="shared" si="2"/>
        <v>68387.93</v>
      </c>
    </row>
    <row r="29" spans="1:8" ht="46.5" customHeight="1">
      <c r="A29" s="25">
        <v>19</v>
      </c>
      <c r="B29" s="26" t="s">
        <v>33</v>
      </c>
      <c r="C29" s="24">
        <v>180.32999999999998</v>
      </c>
      <c r="D29" s="24">
        <f t="shared" si="0"/>
        <v>18267.552408684816</v>
      </c>
      <c r="E29" s="24">
        <v>0</v>
      </c>
      <c r="F29" s="24">
        <f t="shared" si="1"/>
        <v>0</v>
      </c>
      <c r="G29" s="24">
        <f t="shared" si="3"/>
        <v>18267.552408684816</v>
      </c>
      <c r="H29" s="24">
        <f t="shared" si="2"/>
        <v>18267.55</v>
      </c>
    </row>
    <row r="30" spans="1:8" ht="42.75" customHeight="1">
      <c r="A30" s="25">
        <v>20</v>
      </c>
      <c r="B30" s="26" t="s">
        <v>34</v>
      </c>
      <c r="C30" s="24">
        <v>1596</v>
      </c>
      <c r="D30" s="24">
        <f t="shared" si="0"/>
        <v>161675.8922212664</v>
      </c>
      <c r="E30" s="24">
        <v>60</v>
      </c>
      <c r="F30" s="24">
        <f t="shared" si="1"/>
        <v>21293.072105263163</v>
      </c>
      <c r="G30" s="24">
        <f t="shared" si="3"/>
        <v>182968.96432652956</v>
      </c>
      <c r="H30" s="24">
        <f t="shared" si="2"/>
        <v>182968.96</v>
      </c>
    </row>
    <row r="31" spans="1:8" ht="57" customHeight="1">
      <c r="A31" s="25">
        <v>21</v>
      </c>
      <c r="B31" s="26" t="s">
        <v>18</v>
      </c>
      <c r="C31" s="24">
        <v>381.45</v>
      </c>
      <c r="D31" s="24">
        <f t="shared" si="0"/>
        <v>38641.14604498877</v>
      </c>
      <c r="E31" s="24">
        <v>0</v>
      </c>
      <c r="F31" s="24">
        <f t="shared" si="1"/>
        <v>0</v>
      </c>
      <c r="G31" s="24">
        <f t="shared" si="3"/>
        <v>38641.14604498877</v>
      </c>
      <c r="H31" s="24">
        <f t="shared" si="2"/>
        <v>38641.15</v>
      </c>
    </row>
    <row r="32" spans="1:8" ht="54.75" customHeight="1">
      <c r="A32" s="25">
        <v>22</v>
      </c>
      <c r="B32" s="26" t="s">
        <v>44</v>
      </c>
      <c r="C32" s="24">
        <v>185</v>
      </c>
      <c r="D32" s="24">
        <f t="shared" si="0"/>
        <v>18740.626604595418</v>
      </c>
      <c r="E32" s="42">
        <v>0</v>
      </c>
      <c r="F32" s="24">
        <f t="shared" si="1"/>
        <v>0</v>
      </c>
      <c r="G32" s="24">
        <f t="shared" si="3"/>
        <v>18740.626604595418</v>
      </c>
      <c r="H32" s="24">
        <f t="shared" si="2"/>
        <v>18740.63</v>
      </c>
    </row>
    <row r="33" spans="1:8" s="47" customFormat="1" ht="53.25" customHeight="1">
      <c r="A33" s="25">
        <v>22</v>
      </c>
      <c r="B33" s="26" t="s">
        <v>45</v>
      </c>
      <c r="C33" s="24">
        <v>109</v>
      </c>
      <c r="D33" s="24">
        <f t="shared" si="0"/>
        <v>11041.774594058921</v>
      </c>
      <c r="E33" s="42">
        <v>0</v>
      </c>
      <c r="F33" s="24">
        <f t="shared" si="1"/>
        <v>0</v>
      </c>
      <c r="G33" s="24">
        <f t="shared" si="3"/>
        <v>11041.774594058921</v>
      </c>
      <c r="H33" s="24">
        <f t="shared" si="2"/>
        <v>11041.77</v>
      </c>
    </row>
    <row r="34" spans="1:8" ht="34.5" customHeight="1">
      <c r="A34" s="25">
        <v>24</v>
      </c>
      <c r="B34" s="26" t="s">
        <v>26</v>
      </c>
      <c r="C34" s="24">
        <v>1239.22</v>
      </c>
      <c r="D34" s="24">
        <f t="shared" si="0"/>
        <v>125533.83405917152</v>
      </c>
      <c r="E34" s="42">
        <v>30</v>
      </c>
      <c r="F34" s="24">
        <f t="shared" si="1"/>
        <v>10646.536052631582</v>
      </c>
      <c r="G34" s="24">
        <f t="shared" si="3"/>
        <v>136180.37011180312</v>
      </c>
      <c r="H34" s="24">
        <f t="shared" si="2"/>
        <v>136180.37</v>
      </c>
    </row>
    <row r="35" spans="1:8" ht="41.25" customHeight="1">
      <c r="A35" s="25">
        <v>25</v>
      </c>
      <c r="B35" s="26" t="s">
        <v>41</v>
      </c>
      <c r="C35" s="24">
        <v>525.16</v>
      </c>
      <c r="D35" s="24">
        <f t="shared" si="0"/>
        <v>53199.06739280718</v>
      </c>
      <c r="E35" s="42">
        <v>30</v>
      </c>
      <c r="F35" s="24">
        <f t="shared" si="1"/>
        <v>10646.536052631582</v>
      </c>
      <c r="G35" s="24">
        <f t="shared" si="3"/>
        <v>63845.603445438755</v>
      </c>
      <c r="H35" s="24">
        <f t="shared" si="2"/>
        <v>63845.6</v>
      </c>
    </row>
    <row r="36" spans="1:8" ht="34.5" customHeight="1">
      <c r="A36" s="25">
        <v>26</v>
      </c>
      <c r="B36" s="26" t="s">
        <v>42</v>
      </c>
      <c r="C36" s="24">
        <v>297</v>
      </c>
      <c r="D36" s="24">
        <f t="shared" si="0"/>
        <v>30086.30325170183</v>
      </c>
      <c r="E36" s="42">
        <v>0</v>
      </c>
      <c r="F36" s="24">
        <f t="shared" si="1"/>
        <v>0</v>
      </c>
      <c r="G36" s="24">
        <f t="shared" si="3"/>
        <v>30086.30325170183</v>
      </c>
      <c r="H36" s="24">
        <f t="shared" si="2"/>
        <v>30086.3</v>
      </c>
    </row>
    <row r="37" spans="1:8" ht="45.75" customHeight="1">
      <c r="A37" s="25">
        <v>27</v>
      </c>
      <c r="B37" s="44" t="s">
        <v>43</v>
      </c>
      <c r="C37" s="24">
        <v>846</v>
      </c>
      <c r="D37" s="24">
        <f t="shared" si="0"/>
        <v>85700.3789593931</v>
      </c>
      <c r="E37" s="42">
        <v>30</v>
      </c>
      <c r="F37" s="24">
        <f t="shared" si="1"/>
        <v>10646.536052631582</v>
      </c>
      <c r="G37" s="24">
        <f t="shared" si="3"/>
        <v>96346.91501202468</v>
      </c>
      <c r="H37" s="24">
        <f t="shared" si="2"/>
        <v>96346.92</v>
      </c>
    </row>
    <row r="38" spans="1:8" s="47" customFormat="1" ht="45.75" customHeight="1">
      <c r="A38" s="25">
        <v>28</v>
      </c>
      <c r="B38" s="44" t="s">
        <v>48</v>
      </c>
      <c r="C38" s="24">
        <v>106</v>
      </c>
      <c r="D38" s="24">
        <f t="shared" si="0"/>
        <v>10737.872541011428</v>
      </c>
      <c r="E38" s="42">
        <v>0</v>
      </c>
      <c r="F38" s="24">
        <f t="shared" si="1"/>
        <v>0</v>
      </c>
      <c r="G38" s="24">
        <f t="shared" si="3"/>
        <v>10737.872541011428</v>
      </c>
      <c r="H38" s="24">
        <f>ROUND(G38,2)</f>
        <v>10737.87</v>
      </c>
    </row>
    <row r="39" spans="1:8" s="14" customFormat="1" ht="36.75" customHeight="1">
      <c r="A39" s="20"/>
      <c r="B39" s="21" t="s">
        <v>5</v>
      </c>
      <c r="C39" s="37">
        <f aca="true" t="shared" si="4" ref="C39:H39">SUM(C7:C38)</f>
        <v>17971.82</v>
      </c>
      <c r="D39" s="37">
        <f t="shared" si="4"/>
        <v>1820557.6650000005</v>
      </c>
      <c r="E39" s="37">
        <f t="shared" si="4"/>
        <v>570</v>
      </c>
      <c r="F39" s="37">
        <f t="shared" si="4"/>
        <v>202284.18500000006</v>
      </c>
      <c r="G39" s="37">
        <f t="shared" si="4"/>
        <v>2022841.85</v>
      </c>
      <c r="H39" s="37">
        <f t="shared" si="4"/>
        <v>2022841.8499999999</v>
      </c>
    </row>
    <row r="40" spans="1:8" ht="78.75" customHeight="1">
      <c r="A40" s="3"/>
      <c r="B40" s="27" t="s">
        <v>16</v>
      </c>
      <c r="C40" s="38">
        <f>C39</f>
        <v>17971.82</v>
      </c>
      <c r="D40" s="45"/>
      <c r="E40" s="27" t="s">
        <v>17</v>
      </c>
      <c r="F40" s="18">
        <f>E39</f>
        <v>570</v>
      </c>
      <c r="G40" s="11"/>
      <c r="H40" s="46"/>
    </row>
    <row r="41" spans="1:8" ht="71.25" customHeight="1">
      <c r="A41" s="3"/>
      <c r="B41" s="27" t="s">
        <v>20</v>
      </c>
      <c r="C41" s="38">
        <f>0.9*2022841.85</f>
        <v>1820557.665</v>
      </c>
      <c r="D41" s="45"/>
      <c r="E41" s="27" t="s">
        <v>22</v>
      </c>
      <c r="F41" s="19">
        <f>0.1*2022841.85</f>
        <v>202284.18500000003</v>
      </c>
      <c r="G41" s="11"/>
      <c r="H41" s="46"/>
    </row>
    <row r="42" spans="1:8" ht="76.5" customHeight="1">
      <c r="A42" s="3"/>
      <c r="B42" s="27" t="s">
        <v>21</v>
      </c>
      <c r="C42" s="38">
        <f>C41/C40</f>
        <v>101.30068434916441</v>
      </c>
      <c r="D42" s="12"/>
      <c r="E42" s="27" t="s">
        <v>23</v>
      </c>
      <c r="F42" s="19">
        <f>F41/F40</f>
        <v>354.88453508771937</v>
      </c>
      <c r="G42" s="12"/>
      <c r="H42" s="12"/>
    </row>
    <row r="43" spans="1:8" ht="20.25" customHeight="1">
      <c r="A43" s="3"/>
      <c r="C43" s="7"/>
      <c r="F43" s="4"/>
      <c r="G43" s="9"/>
      <c r="H43" s="9"/>
    </row>
    <row r="44" spans="3:8" ht="18.75">
      <c r="C44" s="31"/>
      <c r="D44" s="5"/>
      <c r="G44" s="12"/>
      <c r="H44" s="12"/>
    </row>
    <row r="45" spans="3:8" ht="18.75">
      <c r="C45" s="31"/>
      <c r="D45" s="5"/>
      <c r="G45" s="12"/>
      <c r="H45" s="12"/>
    </row>
    <row r="46" spans="3:8" ht="18.75">
      <c r="C46" s="39"/>
      <c r="D46" s="5"/>
      <c r="G46" s="12"/>
      <c r="H46" s="12"/>
    </row>
    <row r="47" spans="3:8" ht="18.75">
      <c r="C47" s="31"/>
      <c r="D47" s="5"/>
      <c r="G47" s="12"/>
      <c r="H47" s="12"/>
    </row>
    <row r="48" spans="7:8" ht="15.75">
      <c r="G48" s="12"/>
      <c r="H48" s="12"/>
    </row>
    <row r="49" spans="3:8" ht="15.75">
      <c r="C49" s="7"/>
      <c r="G49" s="12"/>
      <c r="H49" s="12"/>
    </row>
    <row r="50" spans="7:8" ht="15.75">
      <c r="G50" s="12"/>
      <c r="H50" s="12"/>
    </row>
    <row r="51" spans="7:8" ht="15.75">
      <c r="G51" s="12"/>
      <c r="H51" s="12"/>
    </row>
    <row r="52" spans="7:8" ht="15.75">
      <c r="G52" s="12"/>
      <c r="H52" s="12"/>
    </row>
    <row r="53" spans="7:8" ht="15.75">
      <c r="G53" s="4"/>
      <c r="H53" s="4"/>
    </row>
    <row r="54" spans="7:8" ht="15.75">
      <c r="G54" s="4"/>
      <c r="H54" s="4"/>
    </row>
    <row r="55" spans="7:8" ht="15.75">
      <c r="G55" s="4"/>
      <c r="H55" s="4"/>
    </row>
    <row r="56" spans="7:8" ht="15.75">
      <c r="G56" s="4"/>
      <c r="H56" s="4"/>
    </row>
    <row r="57" spans="7:8" ht="15.75">
      <c r="G57" s="4"/>
      <c r="H57" s="4"/>
    </row>
    <row r="58" spans="7:8" ht="15.75">
      <c r="G58" s="4"/>
      <c r="H58" s="4"/>
    </row>
    <row r="59" spans="7:8" ht="15.75">
      <c r="G59" s="4"/>
      <c r="H59" s="4"/>
    </row>
    <row r="60" spans="7:8" ht="15.75">
      <c r="G60" s="4"/>
      <c r="H60" s="4"/>
    </row>
    <row r="61" spans="7:8" ht="15.75">
      <c r="G61" s="4"/>
      <c r="H61" s="4"/>
    </row>
    <row r="62" spans="7:8" ht="15.75">
      <c r="G62" s="4"/>
      <c r="H62" s="4"/>
    </row>
    <row r="63" spans="7:8" ht="15.75">
      <c r="G63" s="4"/>
      <c r="H63" s="4"/>
    </row>
    <row r="64" spans="7:8" ht="15.75">
      <c r="G64" s="4"/>
      <c r="H64" s="4"/>
    </row>
    <row r="65" spans="7:8" ht="15.75">
      <c r="G65" s="4"/>
      <c r="H65" s="4"/>
    </row>
    <row r="66" spans="7:8" ht="15.75">
      <c r="G66" s="4"/>
      <c r="H66" s="4"/>
    </row>
    <row r="67" spans="4:5" ht="15.75">
      <c r="D67" s="13"/>
      <c r="E67" s="43"/>
    </row>
    <row r="68" spans="4:5" ht="15.75">
      <c r="D68" s="13"/>
      <c r="E68" s="43"/>
    </row>
    <row r="71" spans="4:5" ht="15.75">
      <c r="D71" s="13"/>
      <c r="E71" s="4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landscape" paperSize="9" scale="55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2024-05-08T08:06:55Z</cp:lastPrinted>
  <dcterms:created xsi:type="dcterms:W3CDTF">2004-01-09T07:03:24Z</dcterms:created>
  <dcterms:modified xsi:type="dcterms:W3CDTF">2024-06-04T09:47:29Z</dcterms:modified>
  <cp:category/>
  <cp:version/>
  <cp:contentType/>
  <cp:contentStatus/>
</cp:coreProperties>
</file>